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'T-2421-45-06-01-01-002'!$A$1:$G$46</definedName>
  </definedNames>
  <calcPr calcId="124519"/>
</workbook>
</file>

<file path=xl/calcChain.xml><?xml version="1.0" encoding="utf-8"?>
<calcChain xmlns="http://schemas.openxmlformats.org/spreadsheetml/2006/main">
  <c r="G36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6"/>
  <c r="D35"/>
  <c r="G65" l="1"/>
  <c r="G66" s="1"/>
  <c r="F4" l="1"/>
</calcChain>
</file>

<file path=xl/sharedStrings.xml><?xml version="1.0" encoding="utf-8"?>
<sst xmlns="http://schemas.openxmlformats.org/spreadsheetml/2006/main" count="134" uniqueCount="106">
  <si>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</si>
  <si>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</si>
  <si>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</si>
  <si>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</si>
  <si>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</si>
  <si>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</si>
  <si>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</si>
  <si>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</si>
  <si>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</si>
  <si>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</si>
  <si>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</si>
  <si>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</si>
  <si>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</si>
  <si>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</si>
  <si>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</si>
  <si>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</si>
  <si>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</si>
  <si>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</si>
  <si>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</si>
  <si>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</si>
  <si>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</si>
  <si>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</si>
  <si>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</si>
  <si>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</si>
  <si>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</si>
  <si>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</si>
  <si>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</si>
  <si>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</si>
  <si>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</si>
  <si>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</si>
  <si>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</si>
  <si>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</si>
  <si>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</si>
  <si>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</si>
  <si>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</si>
  <si>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</si>
  <si>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</si>
  <si>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</si>
  <si>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</si>
  <si>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SWR20308</t>
  </si>
  <si>
    <t>SubTrnsprt 9M PSCC Pole incl. L&amp;UL&lt;10KM</t>
  </si>
  <si>
    <t>SWR10107</t>
  </si>
  <si>
    <t>EXCAVATION OF PIT (2.6" x 2.6" x 6.0")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</si>
  <si>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</si>
  <si>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</si>
  <si>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</si>
  <si>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SET</t>
  </si>
  <si>
    <t>SWR10357</t>
  </si>
  <si>
    <t>ERECT. OF LINES-Providing of earthing</t>
  </si>
  <si>
    <t>SWR11691</t>
  </si>
  <si>
    <t>Load-3Ph 25KVA DTR</t>
  </si>
  <si>
    <t>SWR11692</t>
  </si>
  <si>
    <t>UnLoad-3Ph 25KVA DTR</t>
  </si>
  <si>
    <t>SWR24831</t>
  </si>
  <si>
    <t>Construct-DTR Plinth CRS 5x4x8', 4' thck</t>
  </si>
  <si>
    <t>SWR10463</t>
  </si>
  <si>
    <t>Erection of Three Phase DTRs</t>
  </si>
  <si>
    <t>SWR20102</t>
  </si>
  <si>
    <t>Erection of 11kv TT type AB switch</t>
  </si>
  <si>
    <t>SWR10395</t>
  </si>
  <si>
    <t>Erect. of  11kv HG Fuseset incl earthing</t>
  </si>
  <si>
    <t>SMR11487</t>
  </si>
  <si>
    <t>S-MS Bolts &amp; Nuts,Washers etc.,</t>
  </si>
  <si>
    <t>SMR11484</t>
  </si>
  <si>
    <t>S-CI Pipe earthing 50mm dia 2m long</t>
  </si>
  <si>
    <t>SMR11485</t>
  </si>
  <si>
    <t>S-Earthing GI flat 25x3 mm incl material</t>
  </si>
  <si>
    <t>SWR11722</t>
  </si>
  <si>
    <t>Paint-Structure/DTR Code &amp; Locaiton Name</t>
  </si>
  <si>
    <t>SWR11332</t>
  </si>
  <si>
    <t>Paint-SC Nos on Poles Incl bkground</t>
  </si>
  <si>
    <t>SWR12490</t>
  </si>
  <si>
    <t>L-Run 11KV Jumpering to AB Switch</t>
  </si>
  <si>
    <t>SWR21911</t>
  </si>
  <si>
    <t>Fixing of LT open wiring set</t>
  </si>
  <si>
    <t>SWR11882</t>
  </si>
  <si>
    <t>DTR-Running Interlinking Earth Wire</t>
  </si>
  <si>
    <t>SWIP1168</t>
  </si>
  <si>
    <t>Survey and tree clearance</t>
  </si>
  <si>
    <t>LS</t>
  </si>
  <si>
    <t>SWR20307</t>
  </si>
  <si>
    <t>SubTrnsprt 8M PSCC Pole incl. L&amp;UL&lt;10KM</t>
  </si>
  <si>
    <t>SWR10105</t>
  </si>
  <si>
    <t>EXCAVATION OF PIT (2.6" x 2.6" x 5.0')</t>
  </si>
  <si>
    <t>SWR10365</t>
  </si>
  <si>
    <t>Stringing of 55sqmm 33/11kv Line 3 Cond</t>
  </si>
  <si>
    <t>SWR21590</t>
  </si>
  <si>
    <t>Erection of 8.0Mts PSCC Poles for stuts</t>
  </si>
  <si>
    <t>SWR10343</t>
  </si>
  <si>
    <t>ERECTION OF LINES-Erection of 9.1M Pole</t>
  </si>
  <si>
    <t>SWR10356</t>
  </si>
  <si>
    <t>Mass concreting of supports incl. cement</t>
  </si>
  <si>
    <t>M3</t>
  </si>
  <si>
    <t>SWR10342</t>
  </si>
  <si>
    <t>ERECTION OF LINES-Erection of 8M Pole</t>
  </si>
  <si>
    <t>SWR10653</t>
  </si>
  <si>
    <t>Formatn of Horiz Cut point for 11KV line</t>
  </si>
  <si>
    <t>SWR10458</t>
  </si>
  <si>
    <t>Stringing of AB cbl LT 3x16+25 Sqmm</t>
  </si>
  <si>
    <t>SWR21190</t>
  </si>
  <si>
    <t>Excavate-StayPit .45x.45x1.34mSoil ex Hr</t>
  </si>
  <si>
    <t>SWR10353</t>
  </si>
  <si>
    <t>Assembly and erection of Stay set11kv&amp;LT</t>
  </si>
  <si>
    <t>SWR20799</t>
  </si>
  <si>
    <t>Fixing 3ph meter to Agl service</t>
  </si>
  <si>
    <t>Name of the work: Erection of 1 No.3Ph 25KVA DTR for releasing of 3 Nos. 5HP (3X5HP=15HP) Agl services at Mandoddy (V) In Operation section Rajoli In Ieeza Sub Division in Gadwal Division.WBS No. A-0570-45-01-13-04-195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</si>
</sst>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6"/>
  <sheetViews>
    <sheetView tabSelected="1" showWhiteSpace="0" view="pageBreakPreview" zoomScale="115" zoomScaleSheetLayoutView="115" workbookViewId="0">
      <selection activeCell="C7" sqref="C7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34</v>
      </c>
      <c r="B1" s="51"/>
      <c r="C1" s="51"/>
      <c r="D1" s="51"/>
      <c r="E1" s="51"/>
      <c r="F1" s="51"/>
      <c r="G1" s="51"/>
    </row>
    <row r="2" spans="1:8" ht="15" customHeight="1">
      <c r="A2" s="52" t="s">
        <v>105</v>
      </c>
      <c r="B2" s="53"/>
      <c r="C2" s="53"/>
      <c r="D2" s="53"/>
      <c r="E2" s="53"/>
      <c r="F2" s="53"/>
      <c r="G2" s="54"/>
    </row>
    <row r="3" spans="1:8" ht="33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33</v>
      </c>
      <c r="E4" s="58"/>
      <c r="F4" s="40">
        <f>ROUNDUP(G36,0)</f>
        <v>112111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49</v>
      </c>
      <c r="C6" s="36" t="s">
        <v>50</v>
      </c>
      <c r="D6" s="35">
        <v>1</v>
      </c>
      <c r="E6" s="35" t="s">
        <v>29</v>
      </c>
      <c r="F6" s="34">
        <v>252</v>
      </c>
      <c r="G6" s="33">
        <f>D6*F6</f>
        <v>252</v>
      </c>
    </row>
    <row r="7" spans="1:8" s="11" customFormat="1" ht="27" customHeight="1">
      <c r="A7" s="32">
        <v>2</v>
      </c>
      <c r="B7" s="35" t="s">
        <v>51</v>
      </c>
      <c r="C7" s="36" t="s">
        <v>52</v>
      </c>
      <c r="D7" s="35">
        <v>1</v>
      </c>
      <c r="E7" s="35" t="s">
        <v>29</v>
      </c>
      <c r="F7" s="34">
        <v>202</v>
      </c>
      <c r="G7" s="33">
        <f t="shared" ref="G7:G35" si="0">D7*F7</f>
        <v>202</v>
      </c>
    </row>
    <row r="8" spans="1:8" s="11" customFormat="1" ht="27" customHeight="1">
      <c r="A8" s="32">
        <v>3</v>
      </c>
      <c r="B8" s="35" t="s">
        <v>53</v>
      </c>
      <c r="C8" s="36" t="s">
        <v>54</v>
      </c>
      <c r="D8" s="35">
        <v>1</v>
      </c>
      <c r="E8" s="35" t="s">
        <v>29</v>
      </c>
      <c r="F8" s="34">
        <v>13750</v>
      </c>
      <c r="G8" s="33">
        <f t="shared" si="0"/>
        <v>13750</v>
      </c>
    </row>
    <row r="9" spans="1:8" s="11" customFormat="1" ht="27" customHeight="1">
      <c r="A9" s="32">
        <v>4</v>
      </c>
      <c r="B9" s="35" t="s">
        <v>55</v>
      </c>
      <c r="C9" s="36" t="s">
        <v>56</v>
      </c>
      <c r="D9" s="35">
        <v>1</v>
      </c>
      <c r="E9" s="35" t="s">
        <v>29</v>
      </c>
      <c r="F9" s="34">
        <v>1139.95</v>
      </c>
      <c r="G9" s="33">
        <f t="shared" si="0"/>
        <v>1139.95</v>
      </c>
    </row>
    <row r="10" spans="1:8" s="11" customFormat="1" ht="27" customHeight="1">
      <c r="A10" s="32">
        <v>5</v>
      </c>
      <c r="B10" s="35" t="s">
        <v>57</v>
      </c>
      <c r="C10" s="36" t="s">
        <v>58</v>
      </c>
      <c r="D10" s="35">
        <v>1</v>
      </c>
      <c r="E10" s="35" t="s">
        <v>29</v>
      </c>
      <c r="F10" s="34">
        <v>1813.49</v>
      </c>
      <c r="G10" s="33">
        <f t="shared" si="0"/>
        <v>1813.49</v>
      </c>
    </row>
    <row r="11" spans="1:8" s="11" customFormat="1" ht="27" customHeight="1">
      <c r="A11" s="32">
        <v>6</v>
      </c>
      <c r="B11" s="35" t="s">
        <v>59</v>
      </c>
      <c r="C11" s="36" t="s">
        <v>60</v>
      </c>
      <c r="D11" s="35">
        <v>1</v>
      </c>
      <c r="E11" s="35" t="s">
        <v>46</v>
      </c>
      <c r="F11" s="34">
        <v>740.52</v>
      </c>
      <c r="G11" s="33">
        <f t="shared" si="0"/>
        <v>740.52</v>
      </c>
    </row>
    <row r="12" spans="1:8" s="11" customFormat="1" ht="27" customHeight="1">
      <c r="A12" s="32">
        <v>7</v>
      </c>
      <c r="B12" s="35" t="s">
        <v>47</v>
      </c>
      <c r="C12" s="36" t="s">
        <v>48</v>
      </c>
      <c r="D12" s="35">
        <v>3</v>
      </c>
      <c r="E12" s="35" t="s">
        <v>29</v>
      </c>
      <c r="F12" s="34">
        <v>1234.2</v>
      </c>
      <c r="G12" s="33">
        <f t="shared" si="0"/>
        <v>3702.6000000000004</v>
      </c>
    </row>
    <row r="13" spans="1:8" ht="27" customHeight="1">
      <c r="A13" s="32">
        <v>8</v>
      </c>
      <c r="B13" s="35" t="s">
        <v>61</v>
      </c>
      <c r="C13" s="36" t="s">
        <v>62</v>
      </c>
      <c r="D13" s="35">
        <v>18</v>
      </c>
      <c r="E13" s="35" t="s">
        <v>30</v>
      </c>
      <c r="F13" s="34">
        <v>91.25</v>
      </c>
      <c r="G13" s="33">
        <f t="shared" si="0"/>
        <v>1642.5</v>
      </c>
      <c r="H13" s="25"/>
    </row>
    <row r="14" spans="1:8" ht="27" customHeight="1">
      <c r="A14" s="32">
        <v>9</v>
      </c>
      <c r="B14" s="35" t="s">
        <v>63</v>
      </c>
      <c r="C14" s="36" t="s">
        <v>64</v>
      </c>
      <c r="D14" s="35">
        <v>3</v>
      </c>
      <c r="E14" s="35" t="s">
        <v>29</v>
      </c>
      <c r="F14" s="34">
        <v>2441</v>
      </c>
      <c r="G14" s="33">
        <f t="shared" si="0"/>
        <v>7323</v>
      </c>
      <c r="H14" s="25"/>
    </row>
    <row r="15" spans="1:8" ht="27" customHeight="1">
      <c r="A15" s="32">
        <v>10</v>
      </c>
      <c r="B15" s="35" t="s">
        <v>65</v>
      </c>
      <c r="C15" s="36" t="s">
        <v>66</v>
      </c>
      <c r="D15" s="35">
        <v>15</v>
      </c>
      <c r="E15" s="35" t="s">
        <v>30</v>
      </c>
      <c r="F15" s="34">
        <v>105</v>
      </c>
      <c r="G15" s="33">
        <f t="shared" si="0"/>
        <v>1575</v>
      </c>
      <c r="H15" s="25"/>
    </row>
    <row r="16" spans="1:8" ht="27" customHeight="1">
      <c r="A16" s="32">
        <v>11</v>
      </c>
      <c r="B16" s="35" t="s">
        <v>67</v>
      </c>
      <c r="C16" s="36" t="s">
        <v>68</v>
      </c>
      <c r="D16" s="35">
        <v>1</v>
      </c>
      <c r="E16" s="35" t="s">
        <v>29</v>
      </c>
      <c r="F16" s="34">
        <v>110</v>
      </c>
      <c r="G16" s="33">
        <f t="shared" si="0"/>
        <v>110</v>
      </c>
      <c r="H16" s="25"/>
    </row>
    <row r="17" spans="1:8" ht="27" customHeight="1">
      <c r="A17" s="32">
        <v>12</v>
      </c>
      <c r="B17" s="35" t="s">
        <v>69</v>
      </c>
      <c r="C17" s="36" t="s">
        <v>70</v>
      </c>
      <c r="D17" s="35">
        <v>3</v>
      </c>
      <c r="E17" s="35" t="s">
        <v>29</v>
      </c>
      <c r="F17" s="33">
        <v>12</v>
      </c>
      <c r="G17" s="33">
        <f t="shared" si="0"/>
        <v>36</v>
      </c>
      <c r="H17" s="25"/>
    </row>
    <row r="18" spans="1:8" ht="27" customHeight="1">
      <c r="A18" s="32">
        <v>13</v>
      </c>
      <c r="B18" s="35" t="s">
        <v>71</v>
      </c>
      <c r="C18" s="36" t="s">
        <v>72</v>
      </c>
      <c r="D18" s="35">
        <v>1</v>
      </c>
      <c r="E18" s="35" t="s">
        <v>46</v>
      </c>
      <c r="F18" s="34">
        <v>420.75</v>
      </c>
      <c r="G18" s="33">
        <f t="shared" si="0"/>
        <v>420.75</v>
      </c>
      <c r="H18" s="25"/>
    </row>
    <row r="19" spans="1:8" ht="27" customHeight="1">
      <c r="A19" s="32">
        <v>14</v>
      </c>
      <c r="B19" s="35" t="s">
        <v>73</v>
      </c>
      <c r="C19" s="36" t="s">
        <v>74</v>
      </c>
      <c r="D19" s="35">
        <v>1</v>
      </c>
      <c r="E19" s="35" t="s">
        <v>29</v>
      </c>
      <c r="F19" s="34">
        <v>382.5</v>
      </c>
      <c r="G19" s="33">
        <f t="shared" si="0"/>
        <v>382.5</v>
      </c>
      <c r="H19" s="25"/>
    </row>
    <row r="20" spans="1:8" ht="27" customHeight="1">
      <c r="A20" s="32">
        <v>15</v>
      </c>
      <c r="B20" s="35" t="s">
        <v>75</v>
      </c>
      <c r="C20" s="36" t="s">
        <v>76</v>
      </c>
      <c r="D20" s="35">
        <v>1</v>
      </c>
      <c r="E20" s="35" t="s">
        <v>30</v>
      </c>
      <c r="F20" s="34">
        <v>82</v>
      </c>
      <c r="G20" s="33">
        <f t="shared" si="0"/>
        <v>82</v>
      </c>
      <c r="H20" s="25"/>
    </row>
    <row r="21" spans="1:8" ht="27" customHeight="1">
      <c r="A21" s="32">
        <v>16</v>
      </c>
      <c r="B21" s="35" t="s">
        <v>84</v>
      </c>
      <c r="C21" s="36" t="s">
        <v>85</v>
      </c>
      <c r="D21" s="35">
        <v>0.6</v>
      </c>
      <c r="E21" s="35" t="s">
        <v>38</v>
      </c>
      <c r="F21" s="34">
        <v>8500</v>
      </c>
      <c r="G21" s="33">
        <f t="shared" si="0"/>
        <v>5100</v>
      </c>
      <c r="H21" s="25"/>
    </row>
    <row r="22" spans="1:8" ht="27" customHeight="1">
      <c r="A22" s="32">
        <v>17</v>
      </c>
      <c r="B22" s="35" t="s">
        <v>86</v>
      </c>
      <c r="C22" s="36" t="s">
        <v>87</v>
      </c>
      <c r="D22" s="35">
        <v>2</v>
      </c>
      <c r="E22" s="35" t="s">
        <v>29</v>
      </c>
      <c r="F22" s="34">
        <v>1500</v>
      </c>
      <c r="G22" s="33">
        <f t="shared" si="0"/>
        <v>3000</v>
      </c>
      <c r="H22" s="25"/>
    </row>
    <row r="23" spans="1:8" ht="27" customHeight="1">
      <c r="A23" s="32">
        <v>18</v>
      </c>
      <c r="B23" s="35" t="s">
        <v>39</v>
      </c>
      <c r="C23" s="36" t="s">
        <v>40</v>
      </c>
      <c r="D23" s="35">
        <v>1</v>
      </c>
      <c r="E23" s="35" t="s">
        <v>29</v>
      </c>
      <c r="F23" s="34">
        <v>407.29</v>
      </c>
      <c r="G23" s="33">
        <f t="shared" si="0"/>
        <v>407.29</v>
      </c>
      <c r="H23" s="25"/>
    </row>
    <row r="24" spans="1:8" ht="27" customHeight="1">
      <c r="A24" s="32">
        <v>19</v>
      </c>
      <c r="B24" s="35" t="s">
        <v>41</v>
      </c>
      <c r="C24" s="36" t="s">
        <v>42</v>
      </c>
      <c r="D24" s="35">
        <v>1</v>
      </c>
      <c r="E24" s="35" t="s">
        <v>29</v>
      </c>
      <c r="F24" s="34">
        <v>700</v>
      </c>
      <c r="G24" s="33">
        <f t="shared" si="0"/>
        <v>700</v>
      </c>
      <c r="H24" s="25"/>
    </row>
    <row r="25" spans="1:8" ht="27" customHeight="1">
      <c r="A25" s="32">
        <v>20</v>
      </c>
      <c r="B25" s="35" t="s">
        <v>88</v>
      </c>
      <c r="C25" s="36" t="s">
        <v>89</v>
      </c>
      <c r="D25" s="35">
        <v>1</v>
      </c>
      <c r="E25" s="35" t="s">
        <v>29</v>
      </c>
      <c r="F25" s="34">
        <v>2400</v>
      </c>
      <c r="G25" s="33">
        <f t="shared" si="0"/>
        <v>2400</v>
      </c>
      <c r="H25" s="25"/>
    </row>
    <row r="26" spans="1:8" ht="27" customHeight="1">
      <c r="A26" s="32">
        <v>21</v>
      </c>
      <c r="B26" s="35" t="s">
        <v>90</v>
      </c>
      <c r="C26" s="36" t="s">
        <v>91</v>
      </c>
      <c r="D26" s="35">
        <v>0.54</v>
      </c>
      <c r="E26" s="35" t="s">
        <v>92</v>
      </c>
      <c r="F26" s="34">
        <v>6579</v>
      </c>
      <c r="G26" s="33">
        <f t="shared" si="0"/>
        <v>3552.6600000000003</v>
      </c>
      <c r="H26" s="25"/>
    </row>
    <row r="27" spans="1:8" ht="27" customHeight="1">
      <c r="A27" s="32">
        <v>22</v>
      </c>
      <c r="B27" s="35" t="s">
        <v>95</v>
      </c>
      <c r="C27" s="36" t="s">
        <v>96</v>
      </c>
      <c r="D27" s="35">
        <v>1</v>
      </c>
      <c r="E27" s="35" t="s">
        <v>29</v>
      </c>
      <c r="F27" s="34">
        <v>1350</v>
      </c>
      <c r="G27" s="33">
        <f t="shared" si="0"/>
        <v>1350</v>
      </c>
      <c r="H27" s="25"/>
    </row>
    <row r="28" spans="1:8" ht="27" customHeight="1">
      <c r="A28" s="32">
        <v>23</v>
      </c>
      <c r="B28" s="35" t="s">
        <v>80</v>
      </c>
      <c r="C28" s="36" t="s">
        <v>81</v>
      </c>
      <c r="D28" s="35">
        <v>24</v>
      </c>
      <c r="E28" s="35" t="s">
        <v>29</v>
      </c>
      <c r="F28" s="34">
        <v>271.52</v>
      </c>
      <c r="G28" s="33">
        <f t="shared" si="0"/>
        <v>6516.48</v>
      </c>
      <c r="H28" s="25"/>
    </row>
    <row r="29" spans="1:8" ht="27" customHeight="1">
      <c r="A29" s="32">
        <v>24</v>
      </c>
      <c r="B29" s="35" t="s">
        <v>82</v>
      </c>
      <c r="C29" s="36" t="s">
        <v>83</v>
      </c>
      <c r="D29" s="35">
        <v>24</v>
      </c>
      <c r="E29" s="35" t="s">
        <v>29</v>
      </c>
      <c r="F29" s="34">
        <v>600</v>
      </c>
      <c r="G29" s="33">
        <f t="shared" si="0"/>
        <v>14400</v>
      </c>
      <c r="H29" s="25"/>
    </row>
    <row r="30" spans="1:8" ht="27" customHeight="1">
      <c r="A30" s="32">
        <v>25</v>
      </c>
      <c r="B30" s="35" t="s">
        <v>93</v>
      </c>
      <c r="C30" s="36" t="s">
        <v>94</v>
      </c>
      <c r="D30" s="35">
        <v>22</v>
      </c>
      <c r="E30" s="35" t="s">
        <v>29</v>
      </c>
      <c r="F30" s="34">
        <v>1500</v>
      </c>
      <c r="G30" s="33">
        <f t="shared" si="0"/>
        <v>33000</v>
      </c>
      <c r="H30" s="25"/>
    </row>
    <row r="31" spans="1:8" ht="27" customHeight="1">
      <c r="A31" s="32">
        <v>26</v>
      </c>
      <c r="B31" s="35" t="s">
        <v>97</v>
      </c>
      <c r="C31" s="36" t="s">
        <v>98</v>
      </c>
      <c r="D31" s="35">
        <v>0.71499999999999997</v>
      </c>
      <c r="E31" s="35" t="s">
        <v>38</v>
      </c>
      <c r="F31" s="34">
        <v>3613.71</v>
      </c>
      <c r="G31" s="33">
        <f t="shared" si="0"/>
        <v>2583.8026500000001</v>
      </c>
      <c r="H31" s="25"/>
    </row>
    <row r="32" spans="1:8" ht="27" customHeight="1">
      <c r="A32" s="32">
        <v>27</v>
      </c>
      <c r="B32" s="35" t="s">
        <v>99</v>
      </c>
      <c r="C32" s="36" t="s">
        <v>100</v>
      </c>
      <c r="D32" s="35">
        <v>4</v>
      </c>
      <c r="E32" s="35" t="s">
        <v>29</v>
      </c>
      <c r="F32" s="34">
        <v>520</v>
      </c>
      <c r="G32" s="33">
        <f t="shared" si="0"/>
        <v>2080</v>
      </c>
      <c r="H32" s="25"/>
    </row>
    <row r="33" spans="1:8" ht="27" customHeight="1">
      <c r="A33" s="32">
        <v>28</v>
      </c>
      <c r="B33" s="35" t="s">
        <v>101</v>
      </c>
      <c r="C33" s="36" t="s">
        <v>102</v>
      </c>
      <c r="D33" s="35">
        <v>4</v>
      </c>
      <c r="E33" s="35" t="s">
        <v>46</v>
      </c>
      <c r="F33" s="34">
        <v>606.85</v>
      </c>
      <c r="G33" s="33">
        <f t="shared" si="0"/>
        <v>2427.4</v>
      </c>
      <c r="H33" s="25"/>
    </row>
    <row r="34" spans="1:8" ht="27" customHeight="1">
      <c r="A34" s="32">
        <v>29</v>
      </c>
      <c r="B34" s="35" t="s">
        <v>103</v>
      </c>
      <c r="C34" s="36" t="s">
        <v>104</v>
      </c>
      <c r="D34" s="35">
        <v>3</v>
      </c>
      <c r="E34" s="35" t="s">
        <v>29</v>
      </c>
      <c r="F34" s="34">
        <v>194</v>
      </c>
      <c r="G34" s="33">
        <f t="shared" si="0"/>
        <v>582</v>
      </c>
      <c r="H34" s="25"/>
    </row>
    <row r="35" spans="1:8" ht="27" customHeight="1">
      <c r="A35" s="32">
        <v>30</v>
      </c>
      <c r="B35" s="35" t="s">
        <v>77</v>
      </c>
      <c r="C35" s="36" t="s">
        <v>78</v>
      </c>
      <c r="D35" s="35">
        <f>0.715+0.6</f>
        <v>1.3149999999999999</v>
      </c>
      <c r="E35" s="35" t="s">
        <v>79</v>
      </c>
      <c r="F35" s="34">
        <v>637.5</v>
      </c>
      <c r="G35" s="33">
        <f t="shared" si="0"/>
        <v>838.3125</v>
      </c>
      <c r="H35" s="25"/>
    </row>
    <row r="36" spans="1:8" ht="27" customHeight="1">
      <c r="A36" s="48" t="s">
        <v>28</v>
      </c>
      <c r="B36" s="49"/>
      <c r="C36" s="49"/>
      <c r="D36" s="49"/>
      <c r="E36" s="49"/>
      <c r="F36" s="50"/>
      <c r="G36" s="31">
        <f>SUM(G6:G35)</f>
        <v>112110.25515</v>
      </c>
      <c r="H36" s="25"/>
    </row>
    <row r="37" spans="1:8" ht="21" customHeight="1">
      <c r="A37" s="30"/>
      <c r="B37" s="30"/>
      <c r="C37" s="29"/>
      <c r="D37" s="28"/>
      <c r="E37" s="28"/>
      <c r="F37" s="27"/>
      <c r="G37" s="26"/>
      <c r="H37" s="25"/>
    </row>
    <row r="38" spans="1:8" ht="23.25" customHeight="1">
      <c r="A38" s="22"/>
      <c r="B38" s="24" t="s">
        <v>27</v>
      </c>
      <c r="C38" s="23"/>
      <c r="D38" s="22"/>
      <c r="E38" s="22"/>
      <c r="F38" s="22"/>
      <c r="G38" s="22"/>
    </row>
    <row r="39" spans="1:8" ht="33" customHeight="1">
      <c r="A39" s="21">
        <v>1</v>
      </c>
      <c r="B39" s="59" t="s">
        <v>26</v>
      </c>
      <c r="C39" s="59"/>
      <c r="D39" s="59"/>
      <c r="E39" s="59"/>
      <c r="F39" s="59"/>
      <c r="G39" s="59"/>
    </row>
    <row r="40" spans="1:8" s="20" customFormat="1" ht="33.75" customHeight="1">
      <c r="A40" s="21">
        <v>2</v>
      </c>
      <c r="B40" s="60" t="s">
        <v>36</v>
      </c>
      <c r="C40" s="60"/>
      <c r="D40" s="60"/>
      <c r="E40" s="60"/>
      <c r="F40" s="60"/>
      <c r="G40" s="60"/>
    </row>
    <row r="41" spans="1:8" s="20" customFormat="1" ht="33.75" customHeight="1">
      <c r="A41" s="21">
        <v>3</v>
      </c>
      <c r="B41" s="60" t="s">
        <v>25</v>
      </c>
      <c r="C41" s="60"/>
      <c r="D41" s="60"/>
      <c r="E41" s="60"/>
      <c r="F41" s="60"/>
      <c r="G41" s="60"/>
    </row>
    <row r="42" spans="1:8" s="20" customFormat="1" ht="22.5" customHeight="1">
      <c r="A42" s="21">
        <v>4</v>
      </c>
      <c r="B42" s="60" t="s">
        <v>24</v>
      </c>
      <c r="C42" s="60"/>
      <c r="D42" s="60"/>
      <c r="E42" s="60"/>
      <c r="F42" s="60"/>
      <c r="G42" s="60"/>
    </row>
    <row r="43" spans="1:8" s="20" customFormat="1" ht="24.75" customHeight="1">
      <c r="A43" s="21">
        <v>5</v>
      </c>
      <c r="B43" s="60" t="s">
        <v>44</v>
      </c>
      <c r="C43" s="60"/>
      <c r="D43" s="60"/>
      <c r="E43" s="60"/>
      <c r="F43" s="60"/>
      <c r="G43" s="60"/>
    </row>
    <row r="44" spans="1:8" s="46" customFormat="1" ht="27.75" customHeight="1">
      <c r="A44" s="45">
        <v>6</v>
      </c>
      <c r="B44" s="61" t="s">
        <v>43</v>
      </c>
      <c r="C44" s="61"/>
      <c r="D44" s="61"/>
      <c r="E44" s="61"/>
      <c r="F44" s="61"/>
      <c r="G44" s="61"/>
    </row>
    <row r="45" spans="1:8" ht="54.75" customHeight="1">
      <c r="A45" s="19" t="s">
        <v>37</v>
      </c>
      <c r="E45" s="47" t="s">
        <v>45</v>
      </c>
      <c r="F45" s="47"/>
      <c r="G45" s="47"/>
    </row>
    <row r="46" spans="1:8">
      <c r="B46" s="18"/>
      <c r="E46" s="47" t="s">
        <v>23</v>
      </c>
      <c r="F46" s="47"/>
      <c r="G46" s="47"/>
    </row>
    <row r="47" spans="1:8">
      <c r="C47" s="17"/>
      <c r="D47" s="16"/>
      <c r="E47" s="16"/>
      <c r="F47" s="16"/>
      <c r="G47" s="16"/>
    </row>
    <row r="48" spans="1:8" ht="16.5">
      <c r="A48" s="62" t="s">
        <v>22</v>
      </c>
      <c r="B48" s="62"/>
      <c r="C48" s="62"/>
      <c r="D48" s="62"/>
      <c r="E48" s="62"/>
      <c r="F48" s="62"/>
      <c r="G48" s="62"/>
    </row>
    <row r="49" spans="1:7" ht="16.5">
      <c r="A49" s="8" t="s">
        <v>21</v>
      </c>
    </row>
    <row r="51" spans="1:7" ht="30">
      <c r="A51" s="14" t="s">
        <v>20</v>
      </c>
      <c r="B51" s="14" t="s">
        <v>19</v>
      </c>
      <c r="C51" s="15" t="s">
        <v>18</v>
      </c>
      <c r="D51" s="14" t="s">
        <v>17</v>
      </c>
      <c r="E51" s="14" t="s">
        <v>16</v>
      </c>
      <c r="F51" s="7" t="s">
        <v>15</v>
      </c>
      <c r="G51" s="13"/>
    </row>
    <row r="52" spans="1:7">
      <c r="G52" s="12"/>
    </row>
    <row r="53" spans="1:7" s="11" customFormat="1" ht="60.75" customHeight="1">
      <c r="A53" s="8" t="s">
        <v>14</v>
      </c>
      <c r="B53" s="10"/>
      <c r="C53" s="9"/>
      <c r="D53" s="2"/>
      <c r="E53" s="2"/>
      <c r="F53" s="2"/>
      <c r="G53" s="2"/>
    </row>
    <row r="54" spans="1:7" ht="59.25" customHeight="1">
      <c r="A54" s="8" t="s">
        <v>13</v>
      </c>
      <c r="B54" s="10"/>
      <c r="C54" s="9"/>
    </row>
    <row r="55" spans="1:7" ht="16.5">
      <c r="A55" s="8" t="s">
        <v>12</v>
      </c>
      <c r="B55" s="10"/>
      <c r="C55" s="9"/>
    </row>
    <row r="56" spans="1:7" ht="16.5">
      <c r="A56" s="8" t="s">
        <v>11</v>
      </c>
      <c r="B56" s="10"/>
      <c r="C56" s="9"/>
    </row>
    <row r="57" spans="1:7" ht="16.5">
      <c r="A57" s="8" t="s">
        <v>10</v>
      </c>
    </row>
    <row r="58" spans="1:7" ht="16.5">
      <c r="A58" s="8" t="s">
        <v>9</v>
      </c>
    </row>
    <row r="61" spans="1:7" ht="45">
      <c r="B61" s="7" t="s">
        <v>8</v>
      </c>
      <c r="C61" s="63" t="s">
        <v>7</v>
      </c>
      <c r="D61" s="64"/>
    </row>
    <row r="64" spans="1:7">
      <c r="A64" s="66" t="s">
        <v>6</v>
      </c>
      <c r="B64" s="66"/>
      <c r="C64" s="66"/>
      <c r="D64" s="66"/>
      <c r="E64" s="66"/>
      <c r="F64" s="66"/>
      <c r="G64" s="5"/>
    </row>
    <row r="65" spans="1:7">
      <c r="A65" s="67" t="s">
        <v>5</v>
      </c>
      <c r="B65" s="67"/>
      <c r="C65" s="67"/>
      <c r="D65" s="67"/>
      <c r="E65" s="67"/>
      <c r="F65" s="67"/>
      <c r="G65" s="6">
        <f>G64*0.1236</f>
        <v>0</v>
      </c>
    </row>
    <row r="66" spans="1:7" ht="29.25" customHeight="1">
      <c r="A66" s="66" t="s">
        <v>4</v>
      </c>
      <c r="B66" s="66"/>
      <c r="C66" s="66"/>
      <c r="D66" s="66"/>
      <c r="E66" s="66"/>
      <c r="F66" s="66"/>
      <c r="G66" s="5">
        <f>SUM(G64:G65)</f>
        <v>0</v>
      </c>
    </row>
    <row r="68" spans="1:7">
      <c r="B68" s="65" t="s">
        <v>3</v>
      </c>
      <c r="C68" s="65"/>
      <c r="D68" s="65"/>
      <c r="E68" s="65"/>
      <c r="F68" s="65"/>
      <c r="G68" s="65"/>
    </row>
    <row r="69" spans="1:7">
      <c r="B69" s="65"/>
      <c r="C69" s="65"/>
      <c r="D69" s="65"/>
      <c r="E69" s="65"/>
      <c r="F69" s="65"/>
      <c r="G69" s="65"/>
    </row>
    <row r="70" spans="1:7">
      <c r="B70" s="65"/>
      <c r="C70" s="65"/>
      <c r="D70" s="65"/>
      <c r="E70" s="65"/>
      <c r="F70" s="65"/>
      <c r="G70" s="65"/>
    </row>
    <row r="71" spans="1:7">
      <c r="B71" s="65"/>
      <c r="C71" s="65"/>
      <c r="D71" s="65"/>
      <c r="E71" s="65"/>
      <c r="F71" s="65"/>
      <c r="G71" s="65"/>
    </row>
    <row r="72" spans="1:7">
      <c r="B72" s="4"/>
      <c r="C72" s="4"/>
      <c r="D72" s="4"/>
      <c r="E72" s="4"/>
      <c r="F72" s="4"/>
      <c r="G72" s="4"/>
    </row>
    <row r="73" spans="1:7">
      <c r="B73" s="65" t="s">
        <v>2</v>
      </c>
      <c r="C73" s="65"/>
      <c r="D73" s="65"/>
      <c r="E73" s="65"/>
      <c r="F73" s="65"/>
      <c r="G73" s="65"/>
    </row>
    <row r="74" spans="1:7">
      <c r="B74" s="65"/>
      <c r="C74" s="65"/>
      <c r="D74" s="65"/>
      <c r="E74" s="65"/>
      <c r="F74" s="65"/>
      <c r="G74" s="65"/>
    </row>
    <row r="75" spans="1:7">
      <c r="B75" s="65"/>
      <c r="C75" s="65"/>
      <c r="D75" s="65"/>
      <c r="E75" s="65"/>
      <c r="F75" s="65"/>
      <c r="G75" s="65"/>
    </row>
    <row r="76" spans="1:7">
      <c r="B76" s="65"/>
      <c r="C76" s="65"/>
      <c r="D76" s="65"/>
      <c r="E76" s="65"/>
      <c r="F76" s="65"/>
      <c r="G76" s="65"/>
    </row>
    <row r="78" spans="1:7">
      <c r="B78" s="65" t="s">
        <v>1</v>
      </c>
      <c r="C78" s="65"/>
      <c r="D78" s="65"/>
      <c r="E78" s="65"/>
      <c r="F78" s="65"/>
      <c r="G78" s="65"/>
    </row>
    <row r="79" spans="1:7">
      <c r="B79" s="65"/>
      <c r="C79" s="65"/>
      <c r="D79" s="65"/>
      <c r="E79" s="65"/>
      <c r="F79" s="65"/>
      <c r="G79" s="65"/>
    </row>
    <row r="80" spans="1:7">
      <c r="B80" s="65"/>
      <c r="C80" s="65"/>
      <c r="D80" s="65"/>
      <c r="E80" s="65"/>
      <c r="F80" s="65"/>
      <c r="G80" s="65"/>
    </row>
    <row r="81" spans="1:7">
      <c r="B81" s="65"/>
      <c r="C81" s="65"/>
      <c r="D81" s="65"/>
      <c r="E81" s="65"/>
      <c r="F81" s="65"/>
      <c r="G81" s="65"/>
    </row>
    <row r="83" spans="1:7">
      <c r="A83" s="1"/>
      <c r="B83" s="65" t="s">
        <v>0</v>
      </c>
      <c r="C83" s="65"/>
      <c r="D83" s="65"/>
      <c r="E83" s="65"/>
      <c r="F83" s="65"/>
      <c r="G83" s="65"/>
    </row>
    <row r="84" spans="1:7">
      <c r="A84" s="1"/>
      <c r="B84" s="65"/>
      <c r="C84" s="65"/>
      <c r="D84" s="65"/>
      <c r="E84" s="65"/>
      <c r="F84" s="65"/>
      <c r="G84" s="65"/>
    </row>
    <row r="85" spans="1:7">
      <c r="A85" s="1"/>
      <c r="B85" s="65"/>
      <c r="C85" s="65"/>
      <c r="D85" s="65"/>
      <c r="E85" s="65"/>
      <c r="F85" s="65"/>
      <c r="G85" s="65"/>
    </row>
    <row r="86" spans="1:7">
      <c r="A86" s="1"/>
      <c r="B86" s="65"/>
      <c r="C86" s="65"/>
      <c r="D86" s="65"/>
      <c r="E86" s="65"/>
      <c r="F86" s="65"/>
      <c r="G86" s="65"/>
    </row>
  </sheetData>
  <mergeCells count="21">
    <mergeCell ref="A48:G48"/>
    <mergeCell ref="C61:D61"/>
    <mergeCell ref="B83:G86"/>
    <mergeCell ref="A64:F64"/>
    <mergeCell ref="A65:F65"/>
    <mergeCell ref="A66:F66"/>
    <mergeCell ref="B68:G71"/>
    <mergeCell ref="B73:G76"/>
    <mergeCell ref="B78:G81"/>
    <mergeCell ref="E45:G45"/>
    <mergeCell ref="E46:G46"/>
    <mergeCell ref="A36:F36"/>
    <mergeCell ref="A1:G1"/>
    <mergeCell ref="A2:G3"/>
    <mergeCell ref="D4:E4"/>
    <mergeCell ref="B39:G39"/>
    <mergeCell ref="B40:G40"/>
    <mergeCell ref="B41:G41"/>
    <mergeCell ref="B42:G42"/>
    <mergeCell ref="B43:G43"/>
    <mergeCell ref="B44:G44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5">
    <cfRule type="duplicateValues" dxfId="3" priority="139"/>
  </conditionalFormatting>
  <conditionalFormatting sqref="C13:C35">
    <cfRule type="duplicateValues" dxfId="2" priority="141" stopIfTrue="1"/>
  </conditionalFormatting>
  <conditionalFormatting sqref="B6:B35">
    <cfRule type="duplicateValues" dxfId="1" priority="143"/>
    <cfRule type="duplicateValues" dxfId="0" priority="14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3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2025-04-25T14:26:30Z</dcterms:modified>
</cp:coreProperties>
</file>